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0" yWindow="405" windowWidth="19800" windowHeight="9645"/>
  </bookViews>
  <sheets>
    <sheet name="Hoja1" sheetId="1" r:id="rId1"/>
    <sheet name="Hoja2" sheetId="2" r:id="rId2"/>
    <sheet name="Hoja3" sheetId="3" r:id="rId3"/>
  </sheets>
  <calcPr calcId="145621"/>
  <extLst>
    <ext uri="GoogleSheetsCustomDataVersion2">
      <go:sheetsCustomData xmlns:go="http://customooxmlschemas.google.com/" r:id="rId7" roundtripDataChecksum="vC8b+QCbALvv7VwbKzOcCYEsPik5Qgja/cTFc47I+C8="/>
    </ext>
  </extLst>
</workbook>
</file>

<file path=xl/calcChain.xml><?xml version="1.0" encoding="utf-8"?>
<calcChain xmlns="http://schemas.openxmlformats.org/spreadsheetml/2006/main">
  <c r="D28" i="1" l="1"/>
  <c r="M28" i="1"/>
  <c r="N28" i="1"/>
  <c r="O28" i="1"/>
  <c r="P28" i="1"/>
  <c r="D27" i="1"/>
  <c r="M27" i="1"/>
  <c r="N27" i="1"/>
  <c r="O27" i="1"/>
  <c r="P27" i="1"/>
  <c r="D26" i="1"/>
  <c r="M26" i="1"/>
  <c r="N26" i="1"/>
  <c r="O26" i="1"/>
  <c r="P26" i="1"/>
  <c r="D25" i="1"/>
  <c r="M25" i="1"/>
  <c r="N25" i="1"/>
  <c r="O25" i="1"/>
  <c r="P25" i="1"/>
  <c r="D24" i="1"/>
  <c r="M24" i="1"/>
  <c r="N24" i="1"/>
  <c r="O24" i="1"/>
  <c r="P24" i="1"/>
  <c r="D23" i="1"/>
  <c r="M23" i="1"/>
  <c r="N23" i="1"/>
  <c r="O23" i="1"/>
  <c r="P23" i="1"/>
  <c r="D22" i="1"/>
  <c r="M22" i="1"/>
  <c r="N22" i="1"/>
  <c r="O22" i="1"/>
  <c r="P22" i="1"/>
  <c r="D21" i="1"/>
  <c r="M21" i="1"/>
  <c r="N21" i="1"/>
  <c r="O21" i="1"/>
  <c r="P21" i="1"/>
  <c r="D20" i="1"/>
  <c r="M20" i="1"/>
  <c r="N20" i="1"/>
  <c r="O20" i="1"/>
  <c r="P20" i="1"/>
  <c r="D19" i="1"/>
  <c r="M19" i="1"/>
  <c r="N19" i="1"/>
  <c r="O19" i="1"/>
  <c r="P19" i="1"/>
  <c r="D18" i="1"/>
  <c r="M18" i="1"/>
  <c r="N18" i="1"/>
  <c r="O18" i="1"/>
  <c r="P18" i="1"/>
  <c r="D17" i="1"/>
  <c r="M17" i="1"/>
  <c r="N17" i="1"/>
  <c r="O17" i="1"/>
  <c r="P17" i="1"/>
  <c r="D16" i="1"/>
  <c r="M16" i="1"/>
  <c r="N16" i="1"/>
  <c r="O16" i="1"/>
  <c r="P16" i="1"/>
  <c r="D15" i="1"/>
  <c r="M15" i="1"/>
  <c r="N15" i="1"/>
  <c r="O15" i="1"/>
  <c r="P15" i="1"/>
  <c r="D14" i="1"/>
  <c r="M14" i="1"/>
  <c r="N14" i="1"/>
  <c r="O14" i="1"/>
  <c r="P14" i="1"/>
  <c r="D13" i="1"/>
  <c r="M13" i="1"/>
  <c r="N13" i="1"/>
  <c r="O13" i="1"/>
  <c r="P13" i="1"/>
  <c r="D12" i="1"/>
  <c r="M12" i="1"/>
  <c r="N12" i="1"/>
  <c r="O12" i="1"/>
  <c r="P12" i="1"/>
  <c r="D11" i="1"/>
  <c r="M11" i="1"/>
  <c r="N11" i="1"/>
  <c r="O11" i="1"/>
  <c r="P11" i="1"/>
  <c r="L30" i="1"/>
  <c r="K30" i="1"/>
  <c r="J30" i="1"/>
  <c r="I30" i="1"/>
  <c r="H30" i="1"/>
  <c r="G30" i="1"/>
  <c r="F30" i="1"/>
  <c r="E30" i="1"/>
  <c r="C30" i="1"/>
  <c r="D30" i="1" s="1"/>
  <c r="B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P10" i="1"/>
  <c r="O10" i="1"/>
  <c r="N10" i="1"/>
  <c r="M10" i="1"/>
  <c r="D10" i="1"/>
  <c r="R9" i="1"/>
  <c r="Q9" i="1"/>
  <c r="P9" i="1"/>
  <c r="O9" i="1"/>
  <c r="N9" i="1"/>
  <c r="M9" i="1"/>
  <c r="D9" i="1"/>
  <c r="Q8" i="1"/>
  <c r="R8" i="1" s="1"/>
  <c r="P8" i="1"/>
  <c r="O8" i="1"/>
  <c r="N8" i="1"/>
  <c r="M8" i="1"/>
  <c r="D8" i="1"/>
  <c r="R7" i="1"/>
  <c r="Q7" i="1"/>
  <c r="P7" i="1"/>
  <c r="O7" i="1"/>
  <c r="N7" i="1"/>
  <c r="M7" i="1"/>
  <c r="D7" i="1"/>
  <c r="Q6" i="1"/>
  <c r="R6" i="1" s="1"/>
  <c r="P6" i="1"/>
  <c r="P30" i="1" s="1"/>
  <c r="O6" i="1"/>
  <c r="N6" i="1"/>
  <c r="M6" i="1"/>
  <c r="D6" i="1"/>
  <c r="M30" i="1" l="1"/>
  <c r="N30" i="1"/>
  <c r="O30" i="1"/>
</calcChain>
</file>

<file path=xl/sharedStrings.xml><?xml version="1.0" encoding="utf-8"?>
<sst xmlns="http://schemas.openxmlformats.org/spreadsheetml/2006/main" count="74" uniqueCount="45">
  <si>
    <t>MESAS</t>
  </si>
  <si>
    <t>TOTAL</t>
  </si>
  <si>
    <t>NUMERO</t>
  </si>
  <si>
    <t>% DE VOTANTES</t>
  </si>
  <si>
    <t>VOTOS VALIDOS</t>
  </si>
  <si>
    <t>cantidad de votos</t>
  </si>
  <si>
    <t>%</t>
  </si>
  <si>
    <t>DEL</t>
  </si>
  <si>
    <t>DE</t>
  </si>
  <si>
    <t>A601</t>
  </si>
  <si>
    <t>A501</t>
  </si>
  <si>
    <t>Blancos</t>
  </si>
  <si>
    <t>Nulos</t>
  </si>
  <si>
    <t>PADRON</t>
  </si>
  <si>
    <t>VOTANTES</t>
  </si>
  <si>
    <t>INTENDENTE</t>
  </si>
  <si>
    <t>TRIBUNAL</t>
  </si>
  <si>
    <t>CONCEJALES</t>
  </si>
  <si>
    <t>CUENTAS</t>
  </si>
  <si>
    <t>MESA 1</t>
  </si>
  <si>
    <t>MESA 2</t>
  </si>
  <si>
    <t>-</t>
  </si>
  <si>
    <t>MESA 3</t>
  </si>
  <si>
    <t>MESA 4</t>
  </si>
  <si>
    <t>MESA 5</t>
  </si>
  <si>
    <t>MESA 6</t>
  </si>
  <si>
    <t>MESA 7</t>
  </si>
  <si>
    <t>MESA 8</t>
  </si>
  <si>
    <t>MESA 9</t>
  </si>
  <si>
    <t>MESA 10</t>
  </si>
  <si>
    <t>MESA 11</t>
  </si>
  <si>
    <t>11O</t>
  </si>
  <si>
    <t>MESA 12</t>
  </si>
  <si>
    <t>MESA 13</t>
  </si>
  <si>
    <t>MESA 14</t>
  </si>
  <si>
    <t>MESA 15</t>
  </si>
  <si>
    <t>MESA 16</t>
  </si>
  <si>
    <t>MESA 17</t>
  </si>
  <si>
    <t>MESA 18</t>
  </si>
  <si>
    <t>MESA 19</t>
  </si>
  <si>
    <t>MESA 20</t>
  </si>
  <si>
    <t>MESA 21</t>
  </si>
  <si>
    <t>MESA 22</t>
  </si>
  <si>
    <t>MESA 23</t>
  </si>
  <si>
    <t>MESA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</si>
</sst>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b/>
      <sz val="8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10"/>
      <color theme="1"/>
      <name val="Arial"/>
      <scheme val="minor"/>
    </font>
    <font>
      <b/>
      <sz val="8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wrapText="1"/>
    </xf>
    <xf numFmtId="0" fontId="1" fillId="3" borderId="19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1" fillId="4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10" fontId="5" fillId="5" borderId="19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10" fontId="5" fillId="5" borderId="22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5" fillId="5" borderId="2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10" fontId="5" fillId="5" borderId="14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10" fontId="5" fillId="5" borderId="24" xfId="0" applyNumberFormat="1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10" fontId="5" fillId="5" borderId="25" xfId="0" applyNumberFormat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25" xfId="0" applyFont="1" applyBorder="1" applyAlignment="1"/>
    <xf numFmtId="10" fontId="7" fillId="0" borderId="25" xfId="0" applyNumberFormat="1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wrapText="1"/>
    </xf>
    <xf numFmtId="0" fontId="2" fillId="0" borderId="8" xfId="0" applyFont="1" applyBorder="1"/>
    <xf numFmtId="0" fontId="2" fillId="0" borderId="16" xfId="0" applyFont="1" applyBorder="1"/>
    <xf numFmtId="0" fontId="1" fillId="0" borderId="3" xfId="0" applyFont="1" applyBorder="1" applyAlignment="1">
      <alignment horizontal="center" wrapText="1"/>
    </xf>
    <xf numFmtId="0" fontId="2" fillId="0" borderId="10" xfId="0" applyFont="1" applyBorder="1"/>
    <xf numFmtId="0" fontId="2" fillId="0" borderId="18" xfId="0" applyFont="1" applyBorder="1"/>
    <xf numFmtId="0" fontId="1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 applyAlignment="1">
      <alignment horizontal="left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topLeftCell="A15" workbookViewId="0">
      <selection activeCell="R31" sqref="R31"/>
    </sheetView>
  </sheetViews>
  <sheetFormatPr baseColWidth="10" defaultColWidth="12.5703125" defaultRowHeight="15" customHeight="1" x14ac:dyDescent="0.2"/>
  <cols>
    <col min="1" max="1" width="13.140625" customWidth="1"/>
    <col min="2" max="2" width="7.85546875" customWidth="1"/>
    <col min="3" max="3" width="10.5703125" customWidth="1"/>
    <col min="4" max="4" width="11.42578125" customWidth="1"/>
    <col min="5" max="5" width="13" customWidth="1"/>
    <col min="6" max="6" width="10.140625" customWidth="1"/>
    <col min="7" max="7" width="13" customWidth="1"/>
    <col min="8" max="8" width="10.140625" customWidth="1"/>
    <col min="9" max="9" width="13" customWidth="1"/>
    <col min="10" max="10" width="9.7109375" customWidth="1"/>
    <col min="11" max="11" width="11.140625" customWidth="1"/>
    <col min="12" max="12" width="10.140625" customWidth="1"/>
    <col min="13" max="17" width="10" customWidth="1"/>
    <col min="18" max="18" width="12.28515625" customWidth="1"/>
    <col min="19" max="26" width="10" customWidth="1"/>
  </cols>
  <sheetData>
    <row r="1" spans="1:18" ht="13.5" customHeight="1" x14ac:dyDescent="0.2">
      <c r="A1" s="51" t="s">
        <v>0</v>
      </c>
      <c r="B1" s="1" t="s">
        <v>1</v>
      </c>
      <c r="C1" s="1" t="s">
        <v>2</v>
      </c>
      <c r="D1" s="54" t="s">
        <v>3</v>
      </c>
      <c r="E1" s="57" t="s">
        <v>4</v>
      </c>
      <c r="F1" s="58"/>
      <c r="G1" s="58"/>
      <c r="H1" s="59"/>
      <c r="I1" s="60" t="s">
        <v>5</v>
      </c>
      <c r="J1" s="58"/>
      <c r="K1" s="58"/>
      <c r="L1" s="58"/>
      <c r="M1" s="60" t="s">
        <v>6</v>
      </c>
      <c r="N1" s="58"/>
      <c r="O1" s="58"/>
      <c r="P1" s="61"/>
    </row>
    <row r="2" spans="1:18" ht="13.5" customHeight="1" x14ac:dyDescent="0.2">
      <c r="A2" s="52"/>
      <c r="B2" s="2" t="s">
        <v>7</v>
      </c>
      <c r="C2" s="2" t="s">
        <v>8</v>
      </c>
      <c r="D2" s="55"/>
      <c r="E2" s="48" t="s">
        <v>9</v>
      </c>
      <c r="F2" s="49"/>
      <c r="G2" s="48" t="s">
        <v>10</v>
      </c>
      <c r="H2" s="49"/>
      <c r="I2" s="48" t="s">
        <v>11</v>
      </c>
      <c r="J2" s="49"/>
      <c r="K2" s="48" t="s">
        <v>12</v>
      </c>
      <c r="L2" s="49"/>
      <c r="M2" s="48" t="s">
        <v>11</v>
      </c>
      <c r="N2" s="49"/>
      <c r="O2" s="48" t="s">
        <v>12</v>
      </c>
      <c r="P2" s="50"/>
    </row>
    <row r="3" spans="1:18" ht="12.75" customHeight="1" x14ac:dyDescent="0.2">
      <c r="A3" s="52"/>
      <c r="B3" s="2" t="s">
        <v>13</v>
      </c>
      <c r="C3" s="2" t="s">
        <v>14</v>
      </c>
      <c r="D3" s="55"/>
      <c r="E3" s="3" t="s">
        <v>15</v>
      </c>
      <c r="F3" s="3" t="s">
        <v>16</v>
      </c>
      <c r="G3" s="4" t="s">
        <v>15</v>
      </c>
      <c r="H3" s="4" t="s">
        <v>16</v>
      </c>
      <c r="I3" s="2" t="s">
        <v>15</v>
      </c>
      <c r="J3" s="2" t="s">
        <v>16</v>
      </c>
      <c r="K3" s="5" t="s">
        <v>15</v>
      </c>
      <c r="L3" s="5" t="s">
        <v>16</v>
      </c>
      <c r="M3" s="2" t="s">
        <v>15</v>
      </c>
      <c r="N3" s="2" t="s">
        <v>16</v>
      </c>
      <c r="O3" s="2" t="s">
        <v>15</v>
      </c>
      <c r="P3" s="6" t="s">
        <v>16</v>
      </c>
    </row>
    <row r="4" spans="1:18" ht="12.75" customHeight="1" x14ac:dyDescent="0.2">
      <c r="A4" s="52"/>
      <c r="B4" s="7"/>
      <c r="C4" s="7"/>
      <c r="D4" s="55"/>
      <c r="E4" s="3" t="s">
        <v>17</v>
      </c>
      <c r="F4" s="3" t="s">
        <v>8</v>
      </c>
      <c r="G4" s="4" t="s">
        <v>17</v>
      </c>
      <c r="H4" s="4" t="s">
        <v>8</v>
      </c>
      <c r="I4" s="2" t="s">
        <v>17</v>
      </c>
      <c r="J4" s="2" t="s">
        <v>8</v>
      </c>
      <c r="K4" s="5" t="s">
        <v>17</v>
      </c>
      <c r="L4" s="5" t="s">
        <v>8</v>
      </c>
      <c r="M4" s="2" t="s">
        <v>17</v>
      </c>
      <c r="N4" s="2" t="s">
        <v>8</v>
      </c>
      <c r="O4" s="2" t="s">
        <v>17</v>
      </c>
      <c r="P4" s="6" t="s">
        <v>8</v>
      </c>
    </row>
    <row r="5" spans="1:18" ht="13.5" customHeight="1" x14ac:dyDescent="0.2">
      <c r="A5" s="53"/>
      <c r="B5" s="8"/>
      <c r="C5" s="8"/>
      <c r="D5" s="56"/>
      <c r="E5" s="9"/>
      <c r="F5" s="10" t="s">
        <v>18</v>
      </c>
      <c r="G5" s="11"/>
      <c r="H5" s="12" t="s">
        <v>18</v>
      </c>
      <c r="I5" s="8"/>
      <c r="J5" s="13" t="s">
        <v>18</v>
      </c>
      <c r="K5" s="14"/>
      <c r="L5" s="15" t="s">
        <v>18</v>
      </c>
      <c r="M5" s="8"/>
      <c r="N5" s="13" t="s">
        <v>18</v>
      </c>
      <c r="O5" s="8"/>
      <c r="P5" s="16" t="s">
        <v>18</v>
      </c>
    </row>
    <row r="6" spans="1:18" ht="15.75" customHeight="1" x14ac:dyDescent="0.25">
      <c r="A6" s="17" t="s">
        <v>19</v>
      </c>
      <c r="B6" s="18">
        <v>335</v>
      </c>
      <c r="C6" s="19">
        <v>241</v>
      </c>
      <c r="D6" s="20">
        <f t="shared" ref="D6:D28" si="0">+C6/B6</f>
        <v>0.71940298507462686</v>
      </c>
      <c r="E6" s="21">
        <v>102</v>
      </c>
      <c r="F6" s="21">
        <v>103</v>
      </c>
      <c r="G6" s="22">
        <v>132</v>
      </c>
      <c r="H6" s="22">
        <v>131</v>
      </c>
      <c r="I6" s="23">
        <v>3</v>
      </c>
      <c r="J6" s="23">
        <v>3</v>
      </c>
      <c r="K6" s="24">
        <v>4</v>
      </c>
      <c r="L6" s="24">
        <v>4</v>
      </c>
      <c r="M6" s="20">
        <f t="shared" ref="M6:M28" si="1">+I6/C6</f>
        <v>1.2448132780082987E-2</v>
      </c>
      <c r="N6" s="20">
        <f t="shared" ref="N6:N28" si="2">+L6/C6</f>
        <v>1.6597510373443983E-2</v>
      </c>
      <c r="O6" s="20">
        <f t="shared" ref="O6:O28" si="3">+K6/C6</f>
        <v>1.6597510373443983E-2</v>
      </c>
      <c r="P6" s="25">
        <f t="shared" ref="P6:P28" si="4">+L6/C6</f>
        <v>1.6597510373443983E-2</v>
      </c>
      <c r="Q6" s="26">
        <f t="shared" ref="Q6:Q15" si="5">SUM(E6:L6)/2</f>
        <v>241</v>
      </c>
      <c r="R6" s="26" t="str">
        <f t="shared" ref="R6:R29" si="6">IF(Q6=C6,"ok","error")</f>
        <v>ok</v>
      </c>
    </row>
    <row r="7" spans="1:18" ht="15.75" customHeight="1" x14ac:dyDescent="0.25">
      <c r="A7" s="17" t="s">
        <v>20</v>
      </c>
      <c r="B7" s="18">
        <v>335</v>
      </c>
      <c r="C7" s="19">
        <v>243</v>
      </c>
      <c r="D7" s="20">
        <f t="shared" si="0"/>
        <v>0.72537313432835826</v>
      </c>
      <c r="E7" s="21">
        <v>106</v>
      </c>
      <c r="F7" s="21">
        <v>108</v>
      </c>
      <c r="G7" s="22">
        <v>125</v>
      </c>
      <c r="H7" s="22">
        <v>124</v>
      </c>
      <c r="I7" s="23">
        <v>12</v>
      </c>
      <c r="J7" s="23">
        <v>11</v>
      </c>
      <c r="K7" s="24">
        <v>0</v>
      </c>
      <c r="L7" s="24" t="s">
        <v>21</v>
      </c>
      <c r="M7" s="20">
        <f t="shared" si="1"/>
        <v>4.9382716049382713E-2</v>
      </c>
      <c r="N7" s="20" t="e">
        <f t="shared" si="2"/>
        <v>#VALUE!</v>
      </c>
      <c r="O7" s="20">
        <f t="shared" si="3"/>
        <v>0</v>
      </c>
      <c r="P7" s="25" t="e">
        <f t="shared" si="4"/>
        <v>#VALUE!</v>
      </c>
      <c r="Q7" s="26">
        <f t="shared" si="5"/>
        <v>243</v>
      </c>
      <c r="R7" s="26" t="str">
        <f t="shared" si="6"/>
        <v>ok</v>
      </c>
    </row>
    <row r="8" spans="1:18" ht="15.75" customHeight="1" x14ac:dyDescent="0.25">
      <c r="A8" s="17" t="s">
        <v>22</v>
      </c>
      <c r="B8" s="18">
        <v>335</v>
      </c>
      <c r="C8" s="19">
        <v>241</v>
      </c>
      <c r="D8" s="20">
        <f t="shared" si="0"/>
        <v>0.71940298507462686</v>
      </c>
      <c r="E8" s="21">
        <v>98</v>
      </c>
      <c r="F8" s="21">
        <v>99</v>
      </c>
      <c r="G8" s="22">
        <v>131</v>
      </c>
      <c r="H8" s="22">
        <v>130</v>
      </c>
      <c r="I8" s="23">
        <v>6</v>
      </c>
      <c r="J8" s="23">
        <v>6</v>
      </c>
      <c r="K8" s="24">
        <v>6</v>
      </c>
      <c r="L8" s="24">
        <v>6</v>
      </c>
      <c r="M8" s="20">
        <f t="shared" si="1"/>
        <v>2.4896265560165973E-2</v>
      </c>
      <c r="N8" s="20">
        <f t="shared" si="2"/>
        <v>2.4896265560165973E-2</v>
      </c>
      <c r="O8" s="20">
        <f t="shared" si="3"/>
        <v>2.4896265560165973E-2</v>
      </c>
      <c r="P8" s="25">
        <f t="shared" si="4"/>
        <v>2.4896265560165973E-2</v>
      </c>
      <c r="Q8" s="26">
        <f t="shared" si="5"/>
        <v>241</v>
      </c>
      <c r="R8" s="26" t="str">
        <f t="shared" si="6"/>
        <v>ok</v>
      </c>
    </row>
    <row r="9" spans="1:18" ht="15.75" customHeight="1" x14ac:dyDescent="0.25">
      <c r="A9" s="17" t="s">
        <v>23</v>
      </c>
      <c r="B9" s="18">
        <v>335</v>
      </c>
      <c r="C9" s="19">
        <v>233</v>
      </c>
      <c r="D9" s="20">
        <f t="shared" si="0"/>
        <v>0.69552238805970146</v>
      </c>
      <c r="E9" s="21">
        <v>93</v>
      </c>
      <c r="F9" s="21">
        <v>93</v>
      </c>
      <c r="G9" s="22">
        <v>135</v>
      </c>
      <c r="H9" s="22">
        <v>135</v>
      </c>
      <c r="I9" s="23">
        <v>1</v>
      </c>
      <c r="J9" s="23">
        <v>1</v>
      </c>
      <c r="K9" s="24">
        <v>4</v>
      </c>
      <c r="L9" s="24">
        <v>4</v>
      </c>
      <c r="M9" s="20">
        <f t="shared" si="1"/>
        <v>4.2918454935622317E-3</v>
      </c>
      <c r="N9" s="20">
        <f t="shared" si="2"/>
        <v>1.7167381974248927E-2</v>
      </c>
      <c r="O9" s="20">
        <f t="shared" si="3"/>
        <v>1.7167381974248927E-2</v>
      </c>
      <c r="P9" s="25">
        <f t="shared" si="4"/>
        <v>1.7167381974248927E-2</v>
      </c>
      <c r="Q9" s="26">
        <f t="shared" si="5"/>
        <v>233</v>
      </c>
      <c r="R9" s="26" t="str">
        <f t="shared" si="6"/>
        <v>ok</v>
      </c>
    </row>
    <row r="10" spans="1:18" ht="15.75" customHeight="1" x14ac:dyDescent="0.25">
      <c r="A10" s="17" t="s">
        <v>24</v>
      </c>
      <c r="B10" s="18">
        <v>335</v>
      </c>
      <c r="C10" s="19">
        <v>243</v>
      </c>
      <c r="D10" s="20">
        <f t="shared" si="0"/>
        <v>0.72537313432835826</v>
      </c>
      <c r="E10" s="21">
        <v>111</v>
      </c>
      <c r="F10" s="21">
        <v>111</v>
      </c>
      <c r="G10" s="22">
        <v>124</v>
      </c>
      <c r="H10" s="22">
        <v>124</v>
      </c>
      <c r="I10" s="23">
        <v>2</v>
      </c>
      <c r="J10" s="23">
        <v>2</v>
      </c>
      <c r="K10" s="24">
        <v>6</v>
      </c>
      <c r="L10" s="24">
        <v>6</v>
      </c>
      <c r="M10" s="20">
        <f t="shared" si="1"/>
        <v>8.23045267489712E-3</v>
      </c>
      <c r="N10" s="20">
        <f t="shared" si="2"/>
        <v>2.4691358024691357E-2</v>
      </c>
      <c r="O10" s="20">
        <f t="shared" si="3"/>
        <v>2.4691358024691357E-2</v>
      </c>
      <c r="P10" s="25">
        <f t="shared" si="4"/>
        <v>2.4691358024691357E-2</v>
      </c>
      <c r="Q10" s="26">
        <f t="shared" si="5"/>
        <v>243</v>
      </c>
      <c r="R10" s="26" t="str">
        <f t="shared" si="6"/>
        <v>ok</v>
      </c>
    </row>
    <row r="11" spans="1:18" ht="15.75" customHeight="1" x14ac:dyDescent="0.25">
      <c r="A11" s="17" t="s">
        <v>25</v>
      </c>
      <c r="B11" s="18">
        <v>335</v>
      </c>
      <c r="C11" s="19">
        <v>253</v>
      </c>
      <c r="D11" s="20">
        <f t="shared" si="0"/>
        <v>0.75522388059701495</v>
      </c>
      <c r="E11" s="21">
        <v>102</v>
      </c>
      <c r="F11" s="21">
        <v>102</v>
      </c>
      <c r="G11" s="22">
        <v>144</v>
      </c>
      <c r="H11" s="22">
        <v>144</v>
      </c>
      <c r="I11" s="23">
        <v>2</v>
      </c>
      <c r="J11" s="23">
        <v>2</v>
      </c>
      <c r="K11" s="24">
        <v>5</v>
      </c>
      <c r="L11" s="24">
        <v>5</v>
      </c>
      <c r="M11" s="20">
        <f t="shared" si="1"/>
        <v>7.9051383399209481E-3</v>
      </c>
      <c r="N11" s="20">
        <f t="shared" si="2"/>
        <v>1.9762845849802372E-2</v>
      </c>
      <c r="O11" s="20">
        <f t="shared" si="3"/>
        <v>1.9762845849802372E-2</v>
      </c>
      <c r="P11" s="25">
        <f t="shared" si="4"/>
        <v>1.9762845849802372E-2</v>
      </c>
      <c r="Q11" s="26">
        <f t="shared" si="5"/>
        <v>253</v>
      </c>
      <c r="R11" s="26" t="str">
        <f t="shared" si="6"/>
        <v>ok</v>
      </c>
    </row>
    <row r="12" spans="1:18" ht="15.75" customHeight="1" x14ac:dyDescent="0.25">
      <c r="A12" s="17" t="s">
        <v>26</v>
      </c>
      <c r="B12" s="18">
        <v>335</v>
      </c>
      <c r="C12" s="19">
        <v>240</v>
      </c>
      <c r="D12" s="20">
        <f t="shared" si="0"/>
        <v>0.71641791044776115</v>
      </c>
      <c r="E12" s="21">
        <v>94</v>
      </c>
      <c r="F12" s="21">
        <v>98</v>
      </c>
      <c r="G12" s="22">
        <v>142</v>
      </c>
      <c r="H12" s="22">
        <v>139</v>
      </c>
      <c r="I12" s="23">
        <v>1</v>
      </c>
      <c r="J12" s="23">
        <v>0</v>
      </c>
      <c r="K12" s="24">
        <v>3</v>
      </c>
      <c r="L12" s="24">
        <v>3</v>
      </c>
      <c r="M12" s="20">
        <f t="shared" si="1"/>
        <v>4.1666666666666666E-3</v>
      </c>
      <c r="N12" s="20">
        <f t="shared" si="2"/>
        <v>1.2500000000000001E-2</v>
      </c>
      <c r="O12" s="20">
        <f t="shared" si="3"/>
        <v>1.2500000000000001E-2</v>
      </c>
      <c r="P12" s="25">
        <f t="shared" si="4"/>
        <v>1.2500000000000001E-2</v>
      </c>
      <c r="Q12" s="26">
        <f t="shared" si="5"/>
        <v>240</v>
      </c>
      <c r="R12" s="26" t="str">
        <f t="shared" si="6"/>
        <v>ok</v>
      </c>
    </row>
    <row r="13" spans="1:18" ht="15.75" customHeight="1" x14ac:dyDescent="0.25">
      <c r="A13" s="17" t="s">
        <v>27</v>
      </c>
      <c r="B13" s="18">
        <v>335</v>
      </c>
      <c r="C13" s="19">
        <v>247</v>
      </c>
      <c r="D13" s="20">
        <f t="shared" si="0"/>
        <v>0.73731343283582085</v>
      </c>
      <c r="E13" s="21">
        <v>104</v>
      </c>
      <c r="F13" s="21">
        <v>104</v>
      </c>
      <c r="G13" s="22">
        <v>138</v>
      </c>
      <c r="H13" s="22">
        <v>138</v>
      </c>
      <c r="I13" s="23">
        <v>2</v>
      </c>
      <c r="J13" s="23">
        <v>2</v>
      </c>
      <c r="K13" s="24">
        <v>3</v>
      </c>
      <c r="L13" s="24">
        <v>3</v>
      </c>
      <c r="M13" s="20">
        <f t="shared" si="1"/>
        <v>8.0971659919028341E-3</v>
      </c>
      <c r="N13" s="20">
        <f t="shared" si="2"/>
        <v>1.2145748987854251E-2</v>
      </c>
      <c r="O13" s="20">
        <f t="shared" si="3"/>
        <v>1.2145748987854251E-2</v>
      </c>
      <c r="P13" s="25">
        <f t="shared" si="4"/>
        <v>1.2145748987854251E-2</v>
      </c>
      <c r="Q13" s="26">
        <f t="shared" si="5"/>
        <v>247</v>
      </c>
      <c r="R13" s="26" t="str">
        <f t="shared" si="6"/>
        <v>ok</v>
      </c>
    </row>
    <row r="14" spans="1:18" ht="15.75" customHeight="1" x14ac:dyDescent="0.25">
      <c r="A14" s="17" t="s">
        <v>28</v>
      </c>
      <c r="B14" s="18">
        <v>335</v>
      </c>
      <c r="C14" s="19">
        <v>254</v>
      </c>
      <c r="D14" s="20">
        <f t="shared" si="0"/>
        <v>0.75820895522388054</v>
      </c>
      <c r="E14" s="21">
        <v>115</v>
      </c>
      <c r="F14" s="21">
        <v>121</v>
      </c>
      <c r="G14" s="22">
        <v>134</v>
      </c>
      <c r="H14" s="22">
        <v>130</v>
      </c>
      <c r="I14" s="23">
        <v>3</v>
      </c>
      <c r="J14" s="23">
        <v>1</v>
      </c>
      <c r="K14" s="24">
        <v>2</v>
      </c>
      <c r="L14" s="24">
        <v>2</v>
      </c>
      <c r="M14" s="20">
        <f t="shared" si="1"/>
        <v>1.1811023622047244E-2</v>
      </c>
      <c r="N14" s="20">
        <f t="shared" si="2"/>
        <v>7.874015748031496E-3</v>
      </c>
      <c r="O14" s="20">
        <f t="shared" si="3"/>
        <v>7.874015748031496E-3</v>
      </c>
      <c r="P14" s="25">
        <f t="shared" si="4"/>
        <v>7.874015748031496E-3</v>
      </c>
      <c r="Q14" s="26">
        <f t="shared" si="5"/>
        <v>254</v>
      </c>
      <c r="R14" s="26" t="str">
        <f t="shared" si="6"/>
        <v>ok</v>
      </c>
    </row>
    <row r="15" spans="1:18" ht="15.75" customHeight="1" x14ac:dyDescent="0.25">
      <c r="A15" s="17" t="s">
        <v>29</v>
      </c>
      <c r="B15" s="18">
        <v>335</v>
      </c>
      <c r="C15" s="19">
        <v>246</v>
      </c>
      <c r="D15" s="20">
        <f t="shared" si="0"/>
        <v>0.73432835820895526</v>
      </c>
      <c r="E15" s="21">
        <v>111</v>
      </c>
      <c r="F15" s="21">
        <v>111</v>
      </c>
      <c r="G15" s="22">
        <v>133</v>
      </c>
      <c r="H15" s="22">
        <v>133</v>
      </c>
      <c r="I15" s="23">
        <v>2</v>
      </c>
      <c r="J15" s="23">
        <v>2</v>
      </c>
      <c r="K15" s="24">
        <v>0</v>
      </c>
      <c r="L15" s="24">
        <v>0</v>
      </c>
      <c r="M15" s="20">
        <f t="shared" si="1"/>
        <v>8.130081300813009E-3</v>
      </c>
      <c r="N15" s="20">
        <f t="shared" si="2"/>
        <v>0</v>
      </c>
      <c r="O15" s="20">
        <f t="shared" si="3"/>
        <v>0</v>
      </c>
      <c r="P15" s="25">
        <f t="shared" si="4"/>
        <v>0</v>
      </c>
      <c r="Q15" s="26">
        <f t="shared" si="5"/>
        <v>246</v>
      </c>
      <c r="R15" s="26" t="str">
        <f t="shared" si="6"/>
        <v>ok</v>
      </c>
    </row>
    <row r="16" spans="1:18" ht="15.75" customHeight="1" x14ac:dyDescent="0.25">
      <c r="A16" s="17" t="s">
        <v>30</v>
      </c>
      <c r="B16" s="18">
        <v>335</v>
      </c>
      <c r="C16" s="19">
        <v>220</v>
      </c>
      <c r="D16" s="20">
        <f t="shared" si="0"/>
        <v>0.65671641791044777</v>
      </c>
      <c r="E16" s="21">
        <v>106</v>
      </c>
      <c r="F16" s="21">
        <v>106</v>
      </c>
      <c r="G16" s="22">
        <v>110</v>
      </c>
      <c r="H16" s="22" t="s">
        <v>31</v>
      </c>
      <c r="I16" s="23">
        <v>2</v>
      </c>
      <c r="J16" s="23">
        <v>2</v>
      </c>
      <c r="K16" s="24">
        <v>2</v>
      </c>
      <c r="L16" s="24">
        <v>2</v>
      </c>
      <c r="M16" s="20">
        <f t="shared" si="1"/>
        <v>9.0909090909090905E-3</v>
      </c>
      <c r="N16" s="20">
        <f t="shared" si="2"/>
        <v>9.0909090909090905E-3</v>
      </c>
      <c r="O16" s="20">
        <f t="shared" si="3"/>
        <v>9.0909090909090905E-3</v>
      </c>
      <c r="P16" s="25">
        <f t="shared" si="4"/>
        <v>9.0909090909090905E-3</v>
      </c>
      <c r="Q16" s="27">
        <v>220</v>
      </c>
      <c r="R16" s="26" t="str">
        <f t="shared" si="6"/>
        <v>ok</v>
      </c>
    </row>
    <row r="17" spans="1:18" ht="15.75" customHeight="1" x14ac:dyDescent="0.25">
      <c r="A17" s="17" t="s">
        <v>32</v>
      </c>
      <c r="B17" s="18">
        <v>335</v>
      </c>
      <c r="C17" s="19">
        <v>230</v>
      </c>
      <c r="D17" s="20">
        <f t="shared" si="0"/>
        <v>0.68656716417910446</v>
      </c>
      <c r="E17" s="21">
        <v>87</v>
      </c>
      <c r="F17" s="21">
        <v>87</v>
      </c>
      <c r="G17" s="22">
        <v>137</v>
      </c>
      <c r="H17" s="22">
        <v>137</v>
      </c>
      <c r="I17" s="23">
        <v>3</v>
      </c>
      <c r="J17" s="23">
        <v>3</v>
      </c>
      <c r="K17" s="24">
        <v>3</v>
      </c>
      <c r="L17" s="24">
        <v>3</v>
      </c>
      <c r="M17" s="20">
        <f t="shared" si="1"/>
        <v>1.3043478260869565E-2</v>
      </c>
      <c r="N17" s="20">
        <f t="shared" si="2"/>
        <v>1.3043478260869565E-2</v>
      </c>
      <c r="O17" s="20">
        <f t="shared" si="3"/>
        <v>1.3043478260869565E-2</v>
      </c>
      <c r="P17" s="25">
        <f t="shared" si="4"/>
        <v>1.3043478260869565E-2</v>
      </c>
      <c r="Q17" s="26">
        <f t="shared" ref="Q17:Q29" si="7">SUM(E17:L17)/2</f>
        <v>230</v>
      </c>
      <c r="R17" s="26" t="str">
        <f t="shared" si="6"/>
        <v>ok</v>
      </c>
    </row>
    <row r="18" spans="1:18" ht="15.75" customHeight="1" x14ac:dyDescent="0.25">
      <c r="A18" s="17" t="s">
        <v>33</v>
      </c>
      <c r="B18" s="18">
        <v>335</v>
      </c>
      <c r="C18" s="19">
        <v>236</v>
      </c>
      <c r="D18" s="20">
        <f t="shared" si="0"/>
        <v>0.70447761194029845</v>
      </c>
      <c r="E18" s="21">
        <v>103</v>
      </c>
      <c r="F18" s="21">
        <v>105</v>
      </c>
      <c r="G18" s="22">
        <v>132</v>
      </c>
      <c r="H18" s="22">
        <v>130</v>
      </c>
      <c r="I18" s="23">
        <v>1</v>
      </c>
      <c r="J18" s="23">
        <v>1</v>
      </c>
      <c r="K18" s="24">
        <v>0</v>
      </c>
      <c r="L18" s="24">
        <v>0</v>
      </c>
      <c r="M18" s="20">
        <f t="shared" si="1"/>
        <v>4.2372881355932203E-3</v>
      </c>
      <c r="N18" s="20">
        <f t="shared" si="2"/>
        <v>0</v>
      </c>
      <c r="O18" s="20">
        <f t="shared" si="3"/>
        <v>0</v>
      </c>
      <c r="P18" s="25">
        <f t="shared" si="4"/>
        <v>0</v>
      </c>
      <c r="Q18" s="26">
        <f t="shared" si="7"/>
        <v>236</v>
      </c>
      <c r="R18" s="26" t="str">
        <f t="shared" si="6"/>
        <v>ok</v>
      </c>
    </row>
    <row r="19" spans="1:18" ht="15.75" customHeight="1" x14ac:dyDescent="0.25">
      <c r="A19" s="17" t="s">
        <v>34</v>
      </c>
      <c r="B19" s="18">
        <v>335</v>
      </c>
      <c r="C19" s="19">
        <v>261</v>
      </c>
      <c r="D19" s="20">
        <f t="shared" si="0"/>
        <v>0.77910447761194035</v>
      </c>
      <c r="E19" s="21">
        <v>108</v>
      </c>
      <c r="F19" s="21">
        <v>108</v>
      </c>
      <c r="G19" s="22">
        <v>145</v>
      </c>
      <c r="H19" s="22">
        <v>145</v>
      </c>
      <c r="I19" s="23">
        <v>6</v>
      </c>
      <c r="J19" s="23">
        <v>6</v>
      </c>
      <c r="K19" s="24">
        <v>2</v>
      </c>
      <c r="L19" s="24">
        <v>2</v>
      </c>
      <c r="M19" s="20">
        <f t="shared" si="1"/>
        <v>2.2988505747126436E-2</v>
      </c>
      <c r="N19" s="20">
        <f t="shared" si="2"/>
        <v>7.6628352490421452E-3</v>
      </c>
      <c r="O19" s="20">
        <f t="shared" si="3"/>
        <v>7.6628352490421452E-3</v>
      </c>
      <c r="P19" s="25">
        <f t="shared" si="4"/>
        <v>7.6628352490421452E-3</v>
      </c>
      <c r="Q19" s="26">
        <f t="shared" si="7"/>
        <v>261</v>
      </c>
      <c r="R19" s="26" t="str">
        <f t="shared" si="6"/>
        <v>ok</v>
      </c>
    </row>
    <row r="20" spans="1:18" ht="15.75" customHeight="1" x14ac:dyDescent="0.25">
      <c r="A20" s="17" t="s">
        <v>35</v>
      </c>
      <c r="B20" s="18">
        <v>335</v>
      </c>
      <c r="C20" s="19">
        <v>232</v>
      </c>
      <c r="D20" s="20">
        <f t="shared" si="0"/>
        <v>0.69253731343283587</v>
      </c>
      <c r="E20" s="21">
        <v>90</v>
      </c>
      <c r="F20" s="21">
        <v>91</v>
      </c>
      <c r="G20" s="22">
        <v>139</v>
      </c>
      <c r="H20" s="22">
        <v>138</v>
      </c>
      <c r="I20" s="23">
        <v>2</v>
      </c>
      <c r="J20" s="23">
        <v>2</v>
      </c>
      <c r="K20" s="24">
        <v>1</v>
      </c>
      <c r="L20" s="24">
        <v>1</v>
      </c>
      <c r="M20" s="20">
        <f t="shared" si="1"/>
        <v>8.6206896551724137E-3</v>
      </c>
      <c r="N20" s="20">
        <f t="shared" si="2"/>
        <v>4.3103448275862068E-3</v>
      </c>
      <c r="O20" s="20">
        <f t="shared" si="3"/>
        <v>4.3103448275862068E-3</v>
      </c>
      <c r="P20" s="25">
        <f t="shared" si="4"/>
        <v>4.3103448275862068E-3</v>
      </c>
      <c r="Q20" s="26">
        <f t="shared" si="7"/>
        <v>232</v>
      </c>
      <c r="R20" s="26" t="str">
        <f t="shared" si="6"/>
        <v>ok</v>
      </c>
    </row>
    <row r="21" spans="1:18" ht="15.75" customHeight="1" x14ac:dyDescent="0.25">
      <c r="A21" s="17" t="s">
        <v>36</v>
      </c>
      <c r="B21" s="18">
        <v>335</v>
      </c>
      <c r="C21" s="19">
        <v>256</v>
      </c>
      <c r="D21" s="20">
        <f t="shared" si="0"/>
        <v>0.76417910447761195</v>
      </c>
      <c r="E21" s="21">
        <v>95</v>
      </c>
      <c r="F21" s="21">
        <v>97</v>
      </c>
      <c r="G21" s="22">
        <v>154</v>
      </c>
      <c r="H21" s="22">
        <v>152</v>
      </c>
      <c r="I21" s="23">
        <v>7</v>
      </c>
      <c r="J21" s="23">
        <v>7</v>
      </c>
      <c r="K21" s="24">
        <v>0</v>
      </c>
      <c r="L21" s="24">
        <v>0</v>
      </c>
      <c r="M21" s="20">
        <f t="shared" si="1"/>
        <v>2.734375E-2</v>
      </c>
      <c r="N21" s="20">
        <f t="shared" si="2"/>
        <v>0</v>
      </c>
      <c r="O21" s="20">
        <f t="shared" si="3"/>
        <v>0</v>
      </c>
      <c r="P21" s="25">
        <f t="shared" si="4"/>
        <v>0</v>
      </c>
      <c r="Q21" s="26">
        <f t="shared" si="7"/>
        <v>256</v>
      </c>
      <c r="R21" s="26" t="str">
        <f t="shared" si="6"/>
        <v>ok</v>
      </c>
    </row>
    <row r="22" spans="1:18" ht="15.75" customHeight="1" x14ac:dyDescent="0.25">
      <c r="A22" s="17" t="s">
        <v>37</v>
      </c>
      <c r="B22" s="18">
        <v>335</v>
      </c>
      <c r="C22" s="19">
        <v>238</v>
      </c>
      <c r="D22" s="20">
        <f t="shared" si="0"/>
        <v>0.71044776119402986</v>
      </c>
      <c r="E22" s="21">
        <v>92</v>
      </c>
      <c r="F22" s="21">
        <v>92</v>
      </c>
      <c r="G22" s="22">
        <v>138</v>
      </c>
      <c r="H22" s="22">
        <v>138</v>
      </c>
      <c r="I22" s="23">
        <v>8</v>
      </c>
      <c r="J22" s="23">
        <v>8</v>
      </c>
      <c r="K22" s="24">
        <v>0</v>
      </c>
      <c r="L22" s="24">
        <v>0</v>
      </c>
      <c r="M22" s="20">
        <f t="shared" si="1"/>
        <v>3.3613445378151259E-2</v>
      </c>
      <c r="N22" s="20">
        <f t="shared" si="2"/>
        <v>0</v>
      </c>
      <c r="O22" s="20">
        <f t="shared" si="3"/>
        <v>0</v>
      </c>
      <c r="P22" s="25">
        <f t="shared" si="4"/>
        <v>0</v>
      </c>
      <c r="Q22" s="26">
        <f t="shared" si="7"/>
        <v>238</v>
      </c>
      <c r="R22" s="26" t="str">
        <f t="shared" si="6"/>
        <v>ok</v>
      </c>
    </row>
    <row r="23" spans="1:18" ht="15.75" customHeight="1" x14ac:dyDescent="0.25">
      <c r="A23" s="28" t="s">
        <v>38</v>
      </c>
      <c r="B23" s="18">
        <v>335</v>
      </c>
      <c r="C23" s="29">
        <v>248</v>
      </c>
      <c r="D23" s="30">
        <f t="shared" si="0"/>
        <v>0.74029850746268655</v>
      </c>
      <c r="E23" s="31">
        <v>109</v>
      </c>
      <c r="F23" s="31">
        <v>109</v>
      </c>
      <c r="G23" s="32">
        <v>133</v>
      </c>
      <c r="H23" s="32">
        <v>134</v>
      </c>
      <c r="I23" s="33">
        <v>1</v>
      </c>
      <c r="J23" s="33">
        <v>0</v>
      </c>
      <c r="K23" s="34">
        <v>5</v>
      </c>
      <c r="L23" s="34">
        <v>5</v>
      </c>
      <c r="M23" s="30">
        <f t="shared" si="1"/>
        <v>4.0322580645161289E-3</v>
      </c>
      <c r="N23" s="30">
        <f t="shared" si="2"/>
        <v>2.0161290322580645E-2</v>
      </c>
      <c r="O23" s="30">
        <f t="shared" si="3"/>
        <v>2.0161290322580645E-2</v>
      </c>
      <c r="P23" s="35">
        <f t="shared" si="4"/>
        <v>2.0161290322580645E-2</v>
      </c>
      <c r="Q23" s="26">
        <f t="shared" si="7"/>
        <v>248</v>
      </c>
      <c r="R23" s="26" t="str">
        <f t="shared" si="6"/>
        <v>ok</v>
      </c>
    </row>
    <row r="24" spans="1:18" ht="15.75" customHeight="1" x14ac:dyDescent="0.25">
      <c r="A24" s="36" t="s">
        <v>39</v>
      </c>
      <c r="B24" s="18">
        <v>335</v>
      </c>
      <c r="C24" s="36">
        <v>246</v>
      </c>
      <c r="D24" s="37">
        <f t="shared" si="0"/>
        <v>0.73432835820895526</v>
      </c>
      <c r="E24" s="38">
        <v>108</v>
      </c>
      <c r="F24" s="38">
        <v>108</v>
      </c>
      <c r="G24" s="39">
        <v>133</v>
      </c>
      <c r="H24" s="39">
        <v>132</v>
      </c>
      <c r="I24" s="40">
        <v>1</v>
      </c>
      <c r="J24" s="40">
        <v>2</v>
      </c>
      <c r="K24" s="41">
        <v>4</v>
      </c>
      <c r="L24" s="41">
        <v>4</v>
      </c>
      <c r="M24" s="37">
        <f t="shared" si="1"/>
        <v>4.0650406504065045E-3</v>
      </c>
      <c r="N24" s="37">
        <f t="shared" si="2"/>
        <v>1.6260162601626018E-2</v>
      </c>
      <c r="O24" s="37">
        <f t="shared" si="3"/>
        <v>1.6260162601626018E-2</v>
      </c>
      <c r="P24" s="37">
        <f t="shared" si="4"/>
        <v>1.6260162601626018E-2</v>
      </c>
      <c r="Q24" s="26">
        <f t="shared" si="7"/>
        <v>246</v>
      </c>
      <c r="R24" s="26" t="str">
        <f t="shared" si="6"/>
        <v>ok</v>
      </c>
    </row>
    <row r="25" spans="1:18" ht="15.75" customHeight="1" x14ac:dyDescent="0.25">
      <c r="A25" s="36" t="s">
        <v>40</v>
      </c>
      <c r="B25" s="18">
        <v>335</v>
      </c>
      <c r="C25" s="36">
        <v>246</v>
      </c>
      <c r="D25" s="37">
        <f t="shared" si="0"/>
        <v>0.73432835820895526</v>
      </c>
      <c r="E25" s="38">
        <v>86</v>
      </c>
      <c r="F25" s="38">
        <v>86</v>
      </c>
      <c r="G25" s="39">
        <v>156</v>
      </c>
      <c r="H25" s="39">
        <v>156</v>
      </c>
      <c r="I25" s="40">
        <v>4</v>
      </c>
      <c r="J25" s="40">
        <v>4</v>
      </c>
      <c r="K25" s="41">
        <v>0</v>
      </c>
      <c r="L25" s="41">
        <v>0</v>
      </c>
      <c r="M25" s="37">
        <f t="shared" si="1"/>
        <v>1.6260162601626018E-2</v>
      </c>
      <c r="N25" s="37">
        <f t="shared" si="2"/>
        <v>0</v>
      </c>
      <c r="O25" s="37">
        <f t="shared" si="3"/>
        <v>0</v>
      </c>
      <c r="P25" s="37">
        <f t="shared" si="4"/>
        <v>0</v>
      </c>
      <c r="Q25" s="26">
        <f t="shared" si="7"/>
        <v>246</v>
      </c>
      <c r="R25" s="26" t="str">
        <f t="shared" si="6"/>
        <v>ok</v>
      </c>
    </row>
    <row r="26" spans="1:18" ht="15" customHeight="1" x14ac:dyDescent="0.25">
      <c r="A26" s="36" t="s">
        <v>41</v>
      </c>
      <c r="B26" s="36">
        <v>334</v>
      </c>
      <c r="C26" s="36">
        <v>238</v>
      </c>
      <c r="D26" s="37">
        <f t="shared" si="0"/>
        <v>0.71257485029940115</v>
      </c>
      <c r="E26" s="38">
        <v>103</v>
      </c>
      <c r="F26" s="38">
        <v>104</v>
      </c>
      <c r="G26" s="39">
        <v>127</v>
      </c>
      <c r="H26" s="39">
        <v>126</v>
      </c>
      <c r="I26" s="40">
        <v>3</v>
      </c>
      <c r="J26" s="40">
        <v>3</v>
      </c>
      <c r="K26" s="41">
        <v>5</v>
      </c>
      <c r="L26" s="41">
        <v>5</v>
      </c>
      <c r="M26" s="37">
        <f t="shared" si="1"/>
        <v>1.2605042016806723E-2</v>
      </c>
      <c r="N26" s="37">
        <f t="shared" si="2"/>
        <v>2.100840336134454E-2</v>
      </c>
      <c r="O26" s="37">
        <f t="shared" si="3"/>
        <v>2.100840336134454E-2</v>
      </c>
      <c r="P26" s="37">
        <f t="shared" si="4"/>
        <v>2.100840336134454E-2</v>
      </c>
      <c r="Q26" s="26">
        <f t="shared" si="7"/>
        <v>238</v>
      </c>
      <c r="R26" s="26" t="str">
        <f t="shared" si="6"/>
        <v>ok</v>
      </c>
    </row>
    <row r="27" spans="1:18" ht="15" customHeight="1" x14ac:dyDescent="0.25">
      <c r="A27" s="36" t="s">
        <v>42</v>
      </c>
      <c r="B27" s="36">
        <v>334</v>
      </c>
      <c r="C27" s="36">
        <v>247</v>
      </c>
      <c r="D27" s="37">
        <f t="shared" si="0"/>
        <v>0.73952095808383234</v>
      </c>
      <c r="E27" s="38">
        <v>88</v>
      </c>
      <c r="F27" s="38">
        <v>88</v>
      </c>
      <c r="G27" s="39">
        <v>156</v>
      </c>
      <c r="H27" s="39">
        <v>156</v>
      </c>
      <c r="I27" s="40">
        <v>3</v>
      </c>
      <c r="J27" s="40">
        <v>3</v>
      </c>
      <c r="K27" s="41">
        <v>0</v>
      </c>
      <c r="L27" s="41">
        <v>0</v>
      </c>
      <c r="M27" s="37">
        <f t="shared" si="1"/>
        <v>1.2145748987854251E-2</v>
      </c>
      <c r="N27" s="37">
        <f t="shared" si="2"/>
        <v>0</v>
      </c>
      <c r="O27" s="37">
        <f t="shared" si="3"/>
        <v>0</v>
      </c>
      <c r="P27" s="37">
        <f t="shared" si="4"/>
        <v>0</v>
      </c>
      <c r="Q27" s="26">
        <f t="shared" si="7"/>
        <v>247</v>
      </c>
      <c r="R27" s="26" t="str">
        <f t="shared" si="6"/>
        <v>ok</v>
      </c>
    </row>
    <row r="28" spans="1:18" ht="15" customHeight="1" x14ac:dyDescent="0.25">
      <c r="A28" s="36" t="s">
        <v>43</v>
      </c>
      <c r="B28" s="36">
        <v>334</v>
      </c>
      <c r="C28" s="36">
        <v>236</v>
      </c>
      <c r="D28" s="37">
        <f t="shared" si="0"/>
        <v>0.70658682634730541</v>
      </c>
      <c r="E28" s="38">
        <v>98</v>
      </c>
      <c r="F28" s="38">
        <v>102</v>
      </c>
      <c r="G28" s="39">
        <v>133</v>
      </c>
      <c r="H28" s="39">
        <v>129</v>
      </c>
      <c r="I28" s="40">
        <v>4</v>
      </c>
      <c r="J28" s="40">
        <v>4</v>
      </c>
      <c r="K28" s="41">
        <v>1</v>
      </c>
      <c r="L28" s="41">
        <v>1</v>
      </c>
      <c r="M28" s="37">
        <f t="shared" si="1"/>
        <v>1.6949152542372881E-2</v>
      </c>
      <c r="N28" s="37">
        <f t="shared" si="2"/>
        <v>4.2372881355932203E-3</v>
      </c>
      <c r="O28" s="37">
        <f t="shared" si="3"/>
        <v>4.2372881355932203E-3</v>
      </c>
      <c r="P28" s="37">
        <f t="shared" si="4"/>
        <v>4.2372881355932203E-3</v>
      </c>
      <c r="Q28" s="26">
        <f t="shared" si="7"/>
        <v>236</v>
      </c>
      <c r="R28" s="26" t="str">
        <f t="shared" si="6"/>
        <v>ok</v>
      </c>
    </row>
    <row r="29" spans="1:18" ht="15" customHeight="1" x14ac:dyDescent="0.25">
      <c r="A29" s="36" t="s">
        <v>44</v>
      </c>
      <c r="B29" s="36"/>
      <c r="C29" s="36"/>
      <c r="D29" s="37"/>
      <c r="E29" s="42"/>
      <c r="F29" s="42"/>
      <c r="G29" s="43"/>
      <c r="H29" s="43"/>
      <c r="I29" s="36"/>
      <c r="J29" s="36"/>
      <c r="K29" s="44"/>
      <c r="L29" s="44"/>
      <c r="M29" s="37"/>
      <c r="N29" s="37"/>
      <c r="O29" s="37"/>
      <c r="P29" s="37"/>
      <c r="Q29" s="26">
        <f t="shared" si="7"/>
        <v>0</v>
      </c>
      <c r="R29" s="26" t="str">
        <f t="shared" si="6"/>
        <v>ok</v>
      </c>
    </row>
    <row r="30" spans="1:18" ht="12.75" customHeight="1" x14ac:dyDescent="0.2">
      <c r="A30" s="45" t="s">
        <v>1</v>
      </c>
      <c r="B30" s="46">
        <f t="shared" ref="B30:C30" si="8">SUM(B6:B29)</f>
        <v>7702</v>
      </c>
      <c r="C30" s="46">
        <f t="shared" si="8"/>
        <v>5575</v>
      </c>
      <c r="D30" s="47">
        <f>+C30/B30</f>
        <v>0.72383796416515189</v>
      </c>
      <c r="E30" s="46">
        <f t="shared" ref="E30:P30" si="9">SUM(E6:E29)</f>
        <v>2309</v>
      </c>
      <c r="F30" s="46">
        <f t="shared" si="9"/>
        <v>2333</v>
      </c>
      <c r="G30" s="46">
        <f t="shared" si="9"/>
        <v>3131</v>
      </c>
      <c r="H30" s="46">
        <f t="shared" si="9"/>
        <v>3001</v>
      </c>
      <c r="I30" s="46">
        <f t="shared" si="9"/>
        <v>79</v>
      </c>
      <c r="J30" s="46">
        <f t="shared" si="9"/>
        <v>75</v>
      </c>
      <c r="K30" s="46">
        <f t="shared" si="9"/>
        <v>56</v>
      </c>
      <c r="L30" s="46">
        <f t="shared" si="9"/>
        <v>56</v>
      </c>
      <c r="M30" s="46">
        <f t="shared" si="9"/>
        <v>0.32435495961084621</v>
      </c>
      <c r="N30" s="46" t="e">
        <f t="shared" si="9"/>
        <v>#VALUE!</v>
      </c>
      <c r="O30" s="46">
        <f t="shared" si="9"/>
        <v>0.23140983836778981</v>
      </c>
      <c r="P30" s="46" t="e">
        <f t="shared" si="9"/>
        <v>#VALUE!</v>
      </c>
    </row>
    <row r="31" spans="1:18" ht="12.75" customHeight="1" x14ac:dyDescent="0.2"/>
    <row r="32" spans="1: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I2:J2"/>
    <mergeCell ref="K2:L2"/>
    <mergeCell ref="M2:N2"/>
    <mergeCell ref="O2:P2"/>
    <mergeCell ref="A1:A5"/>
    <mergeCell ref="D1:D5"/>
    <mergeCell ref="E1:H1"/>
    <mergeCell ref="I1:L1"/>
    <mergeCell ref="M1:P1"/>
    <mergeCell ref="E2:F2"/>
    <mergeCell ref="G2:H2"/>
  </mergeCells>
  <pageMargins left="0.7" right="0.7" top="0.75" bottom="0.75" header="0" footer="0"/>
  <pageSetup orientation="landscape" r:id="rId1"/>
  <headerFooter>
    <oddHeader>&amp;LJUNTA ELECTORAL MUNICIPAL&amp;CESCRUTINIO PROVISORIO&amp;RELECCIONES MUNICIPALES 26/07/2015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de Sistema</dc:creator>
  <cp:lastModifiedBy>USUARIO</cp:lastModifiedBy>
  <cp:lastPrinted>2023-06-05T00:15:26Z</cp:lastPrinted>
  <dcterms:created xsi:type="dcterms:W3CDTF">2015-06-14T18:13:15Z</dcterms:created>
  <dcterms:modified xsi:type="dcterms:W3CDTF">2023-06-05T00:27:29Z</dcterms:modified>
</cp:coreProperties>
</file>